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2"/>
          </rPr>
          <t>Veranstaltungsdatum</t>
        </r>
        <r>
          <rPr>
            <sz val="8"/>
            <rFont val="Tahoma"/>
            <family val="2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2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2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2"/>
          </rPr>
          <t xml:space="preserve">     bei Bezirksveranstaltungen,  usw.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Name der Jugendfeuerwehr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Veranstaltungsort</t>
        </r>
        <r>
          <rPr>
            <sz val="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© H. Bremermann
Stand: 29.03.2019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Stichtag
Veranstaltungsdatum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Stichtag 31.12. des Veranstaltungsjahres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Startnummer falls bekannt</t>
        </r>
      </text>
    </comment>
    <comment ref="C29" authorId="0">
      <text>
        <r>
          <rPr>
            <sz val="8"/>
            <rFont val="Tahoma"/>
            <family val="2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<sst xmlns="http://schemas.openxmlformats.org/spreadsheetml/2006/main" count="32" uniqueCount="31">
  <si>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</si>
  <si>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</si>
  <si>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</si>
  <si>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</si>
  <si>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</si>
  <si>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</si>
  <si>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</si>
  <si>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2"/>
      </rPr>
      <t>Jugend</t>
    </r>
    <r>
      <rPr>
        <sz val="24"/>
        <rFont val="Arial"/>
        <family val="2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</si>
  <si>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</si>
  <si>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</si>
  <si>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</si>
  <si>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</si>
  <si>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</si>
  <si>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</si>
  <si>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</si>
  <si>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</si>
  <si>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</si>
  <si>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</si>
  <si>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</si>
  <si>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</si>
  <si>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</si>
  <si>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</si>
  <si>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</si>
  <si>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</si>
  <si>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</si>
  <si>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</si>
  <si>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</si>
  <si>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</si>
  <si>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</si>
  <si>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d</t>
  </si>
  <si>
    <t>V1.05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</si>
</sst>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1" t="s">
        <v>7</v>
      </c>
      <c r="C1" s="71"/>
      <c r="D1" s="71"/>
      <c r="E1" s="71"/>
      <c r="F1" s="71"/>
      <c r="G1" s="71"/>
      <c r="H1" s="19"/>
      <c r="I1" s="3"/>
    </row>
    <row r="2" spans="1:9" ht="18">
      <c r="A2" s="20"/>
      <c r="B2" s="87" t="s">
        <v>11</v>
      </c>
      <c r="C2" s="87"/>
      <c r="D2" s="87"/>
      <c r="E2" s="87"/>
      <c r="F2" s="87"/>
      <c r="G2" s="87"/>
      <c r="I2" s="4"/>
    </row>
    <row r="3" spans="1:9" ht="7.5" customHeight="1" thickBot="1">
      <c r="A3" s="20"/>
      <c r="I3" s="4"/>
    </row>
    <row r="4" spans="1:9" ht="18.75" customHeight="1" thickBot="1">
      <c r="A4" s="7" t="s">
        <v>10</v>
      </c>
      <c r="B4" s="72"/>
      <c r="C4" s="73"/>
      <c r="D4" s="74"/>
      <c r="E4" s="7" t="s">
        <v>8</v>
      </c>
      <c r="F4" s="78">
        <v>45241</v>
      </c>
      <c r="G4" s="79"/>
      <c r="H4" s="80"/>
      <c r="I4" s="4"/>
    </row>
    <row r="5" spans="1:9" ht="7.5" customHeight="1" thickBot="1">
      <c r="A5" s="21"/>
      <c r="B5"/>
      <c r="C5"/>
      <c r="D5"/>
      <c r="I5" s="4"/>
    </row>
    <row r="6" spans="1:9" ht="18.75" customHeight="1" thickBot="1">
      <c r="A6" s="7" t="s">
        <v>15</v>
      </c>
      <c r="B6" s="72"/>
      <c r="C6" s="73"/>
      <c r="D6" s="74"/>
      <c r="I6" s="4"/>
    </row>
    <row r="7" spans="1:9" ht="7.5" customHeight="1" thickBot="1">
      <c r="A7" s="21"/>
      <c r="B7" s="5"/>
      <c r="C7" s="5"/>
      <c r="D7" s="6"/>
      <c r="E7" s="6"/>
      <c r="F7" s="6"/>
      <c r="G7" s="6"/>
      <c r="H7" s="22"/>
      <c r="I7" s="4"/>
    </row>
    <row r="8" spans="1:12" ht="18" customHeight="1" thickBot="1">
      <c r="A8" s="7" t="s">
        <v>16</v>
      </c>
      <c r="B8" s="75"/>
      <c r="C8" s="76"/>
      <c r="D8" s="77"/>
      <c r="F8" s="7" t="s">
        <v>14</v>
      </c>
      <c r="G8" s="75"/>
      <c r="H8" s="77"/>
      <c r="I8" s="4"/>
      <c r="J8" s="1"/>
      <c r="K8" s="1">
        <f>DAY(F4)</f>
        <v>11</v>
      </c>
      <c r="L8" s="1">
        <f>MONTH(F4)</f>
        <v>11</v>
      </c>
    </row>
    <row r="9" spans="1:13" ht="7.5" customHeight="1" thickBot="1">
      <c r="A9" s="7"/>
      <c r="B9" s="5"/>
      <c r="C9" s="5"/>
      <c r="D9" s="6"/>
      <c r="E9" s="8"/>
      <c r="F9" s="8"/>
      <c r="G9" s="8"/>
      <c r="H9" s="5"/>
      <c r="I9" s="4"/>
      <c r="M9" s="11"/>
    </row>
    <row r="10" spans="1:9" ht="18" customHeight="1" thickBot="1">
      <c r="A10" s="7" t="s">
        <v>17</v>
      </c>
      <c r="B10" s="75"/>
      <c r="C10" s="76"/>
      <c r="D10" s="77"/>
      <c r="E10" s="8"/>
      <c r="F10" s="8"/>
      <c r="G10" s="8"/>
      <c r="H10" s="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22</v>
      </c>
      <c r="D12" s="17" t="s">
        <v>5</v>
      </c>
      <c r="E12" s="31" t="s">
        <v>6</v>
      </c>
      <c r="F12" s="88"/>
      <c r="G12" s="88"/>
      <c r="H12" s="89"/>
      <c r="I12" s="4"/>
    </row>
    <row r="13" spans="1:9" ht="22.5" customHeight="1" thickBot="1">
      <c r="A13" s="7"/>
      <c r="B13" s="5"/>
      <c r="C13" s="14" t="s">
        <v>23</v>
      </c>
      <c r="D13" s="15">
        <f>YEAR(F4)-18</f>
        <v>2005</v>
      </c>
      <c r="E13" s="85" t="s">
        <v>9</v>
      </c>
      <c r="F13" s="86"/>
      <c r="G13" s="23"/>
      <c r="H13" s="30" t="s">
        <v>3</v>
      </c>
      <c r="I13" s="4"/>
    </row>
    <row r="14" spans="1:9" ht="16.5" thickBot="1">
      <c r="A14" s="9"/>
      <c r="B14" s="5"/>
      <c r="C14" s="24" t="s">
        <v>24</v>
      </c>
      <c r="D14" s="28">
        <f>YEAR(F4)-16</f>
        <v>2007</v>
      </c>
      <c r="E14" s="27">
        <f>YEAR(F4)-12</f>
        <v>2011</v>
      </c>
      <c r="F14" s="63" t="s">
        <v>4</v>
      </c>
      <c r="G14" s="61"/>
      <c r="H14" s="29"/>
      <c r="I14" s="4"/>
    </row>
    <row r="15" spans="1:13" ht="16.5" customHeight="1" thickBot="1">
      <c r="A15" s="39"/>
      <c r="B15" s="31" t="s">
        <v>19</v>
      </c>
      <c r="C15" s="31" t="s">
        <v>20</v>
      </c>
      <c r="D15" s="31" t="s">
        <v>2</v>
      </c>
      <c r="E15" s="68" t="s">
        <v>18</v>
      </c>
      <c r="F15" s="62" t="s">
        <v>0</v>
      </c>
      <c r="G15" s="61"/>
      <c r="H15" s="64" t="s">
        <v>0</v>
      </c>
      <c r="I15" s="60"/>
      <c r="J15" s="70"/>
      <c r="K15" s="69" t="s">
        <v>26</v>
      </c>
      <c r="L15" s="69" t="s">
        <v>27</v>
      </c>
      <c r="M15" s="69" t="s">
        <v>29</v>
      </c>
    </row>
    <row r="16" spans="1:15" s="1" customFormat="1" ht="16.5" customHeight="1">
      <c r="A16" s="37"/>
      <c r="B16" s="43"/>
      <c r="C16" s="43"/>
      <c r="D16" s="36"/>
      <c r="E16" s="44"/>
      <c r="F16" s="45">
        <f>IF(D16&gt;0,H16-O16,"")</f>
      </c>
      <c r="G16" s="13">
        <f>H16</f>
      </c>
      <c r="H16" s="65">
        <f>IF(D16&gt;0,YEAR(F4)-YEAR(D16),"")</f>
      </c>
      <c r="I16" s="57">
        <f>H16</f>
      </c>
      <c r="K16" s="1">
        <f>K8</f>
        <v>11</v>
      </c>
      <c r="L16" s="1">
        <f>L8</f>
        <v>11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38"/>
      <c r="B17" s="43"/>
      <c r="C17" s="35"/>
      <c r="D17" s="36"/>
      <c r="E17" s="44"/>
      <c r="F17" s="46">
        <f aca="true" t="shared" si="0" ref="F17:F24">IF(D17&gt;0,H17-O17,"")</f>
      </c>
      <c r="G17" s="13">
        <f aca="true" t="shared" si="1" ref="G17:G25">H17</f>
      </c>
      <c r="H17" s="66">
        <f>IF(D17&gt;0,YEAR(F4)-YEAR(D17),"")</f>
      </c>
      <c r="I17" s="58">
        <f aca="true" t="shared" si="2" ref="I17:I25">H17</f>
      </c>
      <c r="K17" s="1">
        <f>K8</f>
        <v>11</v>
      </c>
      <c r="L17" s="1">
        <f>L8</f>
        <v>11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38"/>
      <c r="B18" s="43"/>
      <c r="C18" s="35"/>
      <c r="D18" s="36"/>
      <c r="E18" s="44"/>
      <c r="F18" s="46">
        <f t="shared" si="0"/>
      </c>
      <c r="G18" s="13">
        <f t="shared" si="1"/>
      </c>
      <c r="H18" s="66">
        <f>IF(D18&gt;0,YEAR(F4)-YEAR(D18),"")</f>
      </c>
      <c r="I18" s="58">
        <f t="shared" si="2"/>
      </c>
      <c r="K18" s="1">
        <f>K8</f>
        <v>11</v>
      </c>
      <c r="L18" s="1">
        <f>L8</f>
        <v>11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38"/>
      <c r="B19" s="35"/>
      <c r="C19" s="35"/>
      <c r="D19" s="36"/>
      <c r="E19" s="44"/>
      <c r="F19" s="25">
        <f>IF(D19&gt;0,H19-O19,"")</f>
      </c>
      <c r="G19" s="13">
        <f t="shared" si="1"/>
      </c>
      <c r="H19" s="66">
        <f>IF(D19&gt;0,YEAR(F4)-YEAR(D19),"")</f>
      </c>
      <c r="I19" s="58">
        <f t="shared" si="2"/>
      </c>
      <c r="K19" s="1">
        <f>K8</f>
        <v>11</v>
      </c>
      <c r="L19" s="1">
        <f>L8</f>
        <v>11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38"/>
      <c r="B20" s="35"/>
      <c r="C20" s="35"/>
      <c r="D20" s="36"/>
      <c r="E20" s="44"/>
      <c r="F20" s="46">
        <f t="shared" si="0"/>
      </c>
      <c r="G20" s="13">
        <f t="shared" si="1"/>
      </c>
      <c r="H20" s="66">
        <f>IF(D20&gt;0,YEAR(F4)-YEAR(D20),"")</f>
      </c>
      <c r="I20" s="58">
        <f t="shared" si="2"/>
      </c>
      <c r="K20" s="1">
        <f>K8</f>
        <v>11</v>
      </c>
      <c r="L20" s="1">
        <f>L8</f>
        <v>11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38"/>
      <c r="B21" s="35"/>
      <c r="C21" s="35"/>
      <c r="D21" s="36"/>
      <c r="E21" s="44"/>
      <c r="F21" s="46">
        <f t="shared" si="0"/>
      </c>
      <c r="G21" s="13">
        <f t="shared" si="1"/>
      </c>
      <c r="H21" s="66">
        <f>IF(D21&gt;0,YEAR(F4)-YEAR(D21),"")</f>
      </c>
      <c r="I21" s="58">
        <f t="shared" si="2"/>
      </c>
      <c r="K21" s="1">
        <f>K8</f>
        <v>11</v>
      </c>
      <c r="L21" s="1">
        <f>L8</f>
        <v>11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38"/>
      <c r="B22" s="35"/>
      <c r="C22" s="35"/>
      <c r="D22" s="36"/>
      <c r="E22" s="44"/>
      <c r="F22" s="46">
        <f t="shared" si="0"/>
      </c>
      <c r="G22" s="13">
        <f t="shared" si="1"/>
      </c>
      <c r="H22" s="66">
        <f>IF(D22&gt;0,YEAR(F4)-YEAR(D22),"")</f>
      </c>
      <c r="I22" s="58">
        <f t="shared" si="2"/>
      </c>
      <c r="K22" s="1">
        <f>K8</f>
        <v>11</v>
      </c>
      <c r="L22" s="1">
        <f>L8</f>
        <v>11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38"/>
      <c r="B23" s="35"/>
      <c r="C23" s="35"/>
      <c r="D23" s="36"/>
      <c r="E23" s="44"/>
      <c r="F23" s="46">
        <f t="shared" si="0"/>
      </c>
      <c r="G23" s="13">
        <f t="shared" si="1"/>
      </c>
      <c r="H23" s="66">
        <f>IF(D23&gt;0,YEAR(F4)-YEAR(D23),"")</f>
      </c>
      <c r="I23" s="58">
        <f t="shared" si="2"/>
      </c>
      <c r="K23" s="1">
        <f>K8</f>
        <v>11</v>
      </c>
      <c r="L23" s="1">
        <f>L8</f>
        <v>11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38"/>
      <c r="B24" s="35"/>
      <c r="C24" s="35"/>
      <c r="D24" s="36"/>
      <c r="E24" s="44"/>
      <c r="F24" s="46">
        <f t="shared" si="0"/>
      </c>
      <c r="G24" s="13">
        <f t="shared" si="1"/>
      </c>
      <c r="H24" s="66">
        <f>IF(D24&gt;0,YEAR(F4)-YEAR(D24),"")</f>
      </c>
      <c r="I24" s="58">
        <f t="shared" si="2"/>
      </c>
      <c r="K24" s="1">
        <f>K8</f>
        <v>11</v>
      </c>
      <c r="L24" s="1">
        <f>L8</f>
        <v>11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48"/>
      <c r="B25" s="49"/>
      <c r="C25" s="49"/>
      <c r="D25" s="36"/>
      <c r="E25" s="44"/>
      <c r="F25" s="50">
        <f>IF(D25&gt;0,H25-O25,"")</f>
      </c>
      <c r="G25" s="51">
        <f t="shared" si="1"/>
      </c>
      <c r="H25" s="67">
        <f>IF(D25&gt;0,YEAR(F4)-YEAR(D25),"")</f>
      </c>
      <c r="I25" s="59">
        <f t="shared" si="2"/>
      </c>
      <c r="K25" s="1">
        <f>K8</f>
        <v>11</v>
      </c>
      <c r="L25" s="1">
        <f>L8</f>
        <v>11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2" t="s">
        <v>25</v>
      </c>
      <c r="B26" s="93"/>
      <c r="C26" s="94"/>
      <c r="D26" s="81" t="s">
        <v>1</v>
      </c>
      <c r="E26" s="82"/>
      <c r="F26" s="45">
        <f>SUM(F16:F24)</f>
        <v>0</v>
      </c>
      <c r="G26" s="52"/>
      <c r="H26" s="53">
        <f>SUM(H16:H24)</f>
        <v>0</v>
      </c>
      <c r="I26" s="54"/>
    </row>
    <row r="27" spans="1:9" ht="16.5" customHeight="1" thickBot="1">
      <c r="A27" s="95"/>
      <c r="B27" s="96"/>
      <c r="C27" s="97"/>
      <c r="D27" s="83" t="s">
        <v>12</v>
      </c>
      <c r="E27" s="84"/>
      <c r="F27" s="47">
        <f>IF(F26&gt;108,FIXED((F26)/9,0),IF(F26&gt;98,12,""))</f>
      </c>
      <c r="G27" s="12"/>
      <c r="H27" s="10">
        <f>IF(H26&gt;89,FIXED(H26/9,0),"")</f>
      </c>
      <c r="I27" s="55"/>
    </row>
    <row r="28" spans="1:9" ht="16.5" customHeight="1" thickBot="1">
      <c r="A28" s="98"/>
      <c r="B28" s="99"/>
      <c r="C28" s="100"/>
      <c r="D28" s="90" t="s">
        <v>13</v>
      </c>
      <c r="E28" s="91"/>
      <c r="F28" s="32">
        <v>1000</v>
      </c>
      <c r="G28" s="33"/>
      <c r="H28" s="34">
        <v>1000</v>
      </c>
      <c r="I28" s="55"/>
    </row>
    <row r="29" spans="1:9" ht="16.5" customHeight="1" thickBot="1">
      <c r="A29" s="42" t="s">
        <v>30</v>
      </c>
      <c r="B29" s="40" t="s">
        <v>21</v>
      </c>
      <c r="C29" s="41"/>
      <c r="D29" s="83" t="s">
        <v>28</v>
      </c>
      <c r="E29" s="84"/>
      <c r="F29" s="26">
        <f>IF(F26&gt;98,80-(F27-12)*3,"")</f>
      </c>
      <c r="G29" s="12"/>
      <c r="H29" s="10">
        <f>IF(H26&gt;89,160-(H27-10)*5,"")</f>
      </c>
      <c r="I29" s="56"/>
    </row>
  </sheetData>
  <sheetProtection password="DCF4" sheet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$K$15:$M$15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Herbert</cp:lastModifiedBy>
  <cp:lastPrinted>2007-09-12T15:52:12Z</cp:lastPrinted>
  <dcterms:created xsi:type="dcterms:W3CDTF">2003-04-08T12:46:16Z</dcterms:created>
  <dcterms:modified xsi:type="dcterms:W3CDTF">2022-09-23T08:03:26Z</dcterms:modified>
  <cp:category/>
  <cp:version/>
  <cp:contentType/>
  <cp:contentStatus/>
</cp:coreProperties>
</file>